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4580" yWindow="0" windowWidth="25400" windowHeight="19020" tabRatio="500"/>
  </bookViews>
  <sheets>
    <sheet name="Multi Element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2" l="1"/>
  <c r="H30" i="2"/>
  <c r="I13" i="2"/>
  <c r="H13" i="2"/>
  <c r="I32" i="2"/>
  <c r="H24" i="2"/>
  <c r="H25" i="2"/>
  <c r="H26" i="2"/>
  <c r="H27" i="2"/>
  <c r="H28" i="2"/>
  <c r="H29" i="2"/>
  <c r="H32" i="2"/>
  <c r="I36" i="2"/>
  <c r="H36" i="2"/>
  <c r="I15" i="2"/>
  <c r="H8" i="2"/>
  <c r="H9" i="2"/>
  <c r="H10" i="2"/>
  <c r="H11" i="2"/>
  <c r="H12" i="2"/>
  <c r="H15" i="2"/>
  <c r="C29" i="2"/>
  <c r="C28" i="2"/>
  <c r="C27" i="2"/>
  <c r="C22" i="2"/>
  <c r="H22" i="2"/>
  <c r="H21" i="2"/>
  <c r="H20" i="2"/>
  <c r="H19" i="2"/>
</calcChain>
</file>

<file path=xl/sharedStrings.xml><?xml version="1.0" encoding="utf-8"?>
<sst xmlns="http://schemas.openxmlformats.org/spreadsheetml/2006/main" count="97" uniqueCount="56">
  <si>
    <t>Event Name:</t>
  </si>
  <si>
    <t>#</t>
  </si>
  <si>
    <t>COST</t>
  </si>
  <si>
    <t>DESCRIPTION</t>
  </si>
  <si>
    <t>VENDOR</t>
  </si>
  <si>
    <t>EST. COST</t>
  </si>
  <si>
    <t>ACTUAL COST</t>
  </si>
  <si>
    <t>Invitations</t>
  </si>
  <si>
    <t>Venue</t>
  </si>
  <si>
    <t>Catering</t>
  </si>
  <si>
    <t>ACCOUNT</t>
  </si>
  <si>
    <t>PAYMENT</t>
  </si>
  <si>
    <t>Printing</t>
  </si>
  <si>
    <t>Mailing</t>
  </si>
  <si>
    <t>Set up</t>
  </si>
  <si>
    <t>Brunch Menu ($21 + 20% service charge)</t>
  </si>
  <si>
    <t>linens</t>
  </si>
  <si>
    <t>AV</t>
  </si>
  <si>
    <t>Podium &amp; mic</t>
  </si>
  <si>
    <t>Staffing</t>
  </si>
  <si>
    <t>Waitstaff - included</t>
  </si>
  <si>
    <t>linen napkins - included</t>
  </si>
  <si>
    <r>
      <t xml:space="preserve">60" banquet rounds - </t>
    </r>
    <r>
      <rPr>
        <b/>
        <sz val="12"/>
        <color rgb="FFFF0000"/>
        <rFont val="Calibri"/>
        <scheme val="minor"/>
      </rPr>
      <t>10 tops</t>
    </r>
    <r>
      <rPr>
        <sz val="12"/>
        <color theme="1"/>
        <rFont val="Calibri"/>
        <family val="2"/>
        <scheme val="minor"/>
      </rPr>
      <t xml:space="preserve"> - included</t>
    </r>
  </si>
  <si>
    <t>Screen &amp; projector</t>
  </si>
  <si>
    <t>Signage</t>
  </si>
  <si>
    <t>EVENT TOTAL:</t>
  </si>
  <si>
    <t>USPS</t>
  </si>
  <si>
    <t>PROGRAM TOTAL:</t>
  </si>
  <si>
    <t>IDT</t>
  </si>
  <si>
    <t>PROCARD</t>
  </si>
  <si>
    <t>VOUCHER</t>
  </si>
  <si>
    <t>UT Copy</t>
  </si>
  <si>
    <t>ITS</t>
  </si>
  <si>
    <t>Texas Memorial Museum</t>
  </si>
  <si>
    <t>Facilities</t>
  </si>
  <si>
    <t>Orange padded chairs</t>
  </si>
  <si>
    <t>OPENING SESSION</t>
  </si>
  <si>
    <t>ACES</t>
  </si>
  <si>
    <t>Avaya Auditorium - No charge</t>
  </si>
  <si>
    <t>Welcome Folders</t>
  </si>
  <si>
    <t xml:space="preserve">Printing </t>
  </si>
  <si>
    <t>Foam core signage</t>
  </si>
  <si>
    <t xml:space="preserve">Additional mic rental </t>
  </si>
  <si>
    <t>Bottled water</t>
  </si>
  <si>
    <t>HEB</t>
  </si>
  <si>
    <t>Pro-card</t>
  </si>
  <si>
    <t xml:space="preserve">Rosemary's Catering </t>
  </si>
  <si>
    <t>n/a</t>
  </si>
  <si>
    <t>Venue Rental</t>
  </si>
  <si>
    <t>CLOSING BRUNCH</t>
  </si>
  <si>
    <t>Date:</t>
  </si>
  <si>
    <t>BUDGET:</t>
  </si>
  <si>
    <t>BUDGET BALANCE:</t>
  </si>
  <si>
    <t>Payment Account(s):</t>
  </si>
  <si>
    <t>Event Date:</t>
  </si>
  <si>
    <t>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</si>
</sst>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[$-F800]dddd\,\ mmmm\ dd\,\ yyyy"/>
    <numFmt numFmtId="165" formatCode="&quot;$&quot;#,##0.00;[Red]&quot;$&quot;#,##0.00"/>
    <numFmt numFmtId="166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0"/>
      <name val="Calibri"/>
      <scheme val="minor"/>
    </font>
    <font>
      <b/>
      <sz val="16"/>
      <color theme="0"/>
      <name val="Calibri"/>
      <scheme val="minor"/>
    </font>
    <font>
      <sz val="14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6"/>
      <color rgb="FF000000"/>
      <name val="Calibri"/>
      <scheme val="minor"/>
    </font>
    <font>
      <sz val="16"/>
      <color rgb="FF000000"/>
      <name val="Calibri"/>
      <scheme val="minor"/>
    </font>
    <font>
      <sz val="16"/>
      <color rgb="FFFFFFFF"/>
      <name val="Calibri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8" fontId="0" fillId="0" borderId="1" xfId="0" applyNumberFormat="1" applyBorder="1"/>
    <xf numFmtId="8" fontId="0" fillId="0" borderId="0" xfId="0" applyNumberFormat="1"/>
    <xf numFmtId="0" fontId="4" fillId="0" borderId="0" xfId="0" applyFont="1"/>
    <xf numFmtId="0" fontId="6" fillId="2" borderId="0" xfId="0" applyFont="1" applyFill="1"/>
    <xf numFmtId="0" fontId="7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8" fontId="8" fillId="0" borderId="0" xfId="0" applyNumberFormat="1" applyFont="1"/>
    <xf numFmtId="0" fontId="0" fillId="0" borderId="2" xfId="0" applyBorder="1"/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2" fillId="3" borderId="0" xfId="0" applyFont="1" applyFill="1"/>
    <xf numFmtId="8" fontId="12" fillId="3" borderId="0" xfId="0" applyNumberFormat="1" applyFont="1" applyFill="1"/>
    <xf numFmtId="0" fontId="12" fillId="3" borderId="0" xfId="0" applyFont="1" applyFill="1" applyAlignment="1">
      <alignment wrapText="1"/>
    </xf>
    <xf numFmtId="0" fontId="13" fillId="0" borderId="1" xfId="0" applyFont="1" applyBorder="1"/>
    <xf numFmtId="8" fontId="12" fillId="3" borderId="0" xfId="0" applyNumberFormat="1" applyFont="1" applyFill="1" applyAlignment="1">
      <alignment horizontal="left"/>
    </xf>
    <xf numFmtId="0" fontId="13" fillId="0" borderId="1" xfId="0" applyFont="1" applyBorder="1" applyAlignment="1">
      <alignment wrapText="1"/>
    </xf>
    <xf numFmtId="0" fontId="12" fillId="3" borderId="0" xfId="0" applyFont="1" applyFill="1" applyAlignment="1">
      <alignment horizontal="left"/>
    </xf>
    <xf numFmtId="0" fontId="13" fillId="0" borderId="1" xfId="0" applyFont="1" applyBorder="1" applyAlignment="1">
      <alignment horizontal="left"/>
    </xf>
    <xf numFmtId="165" fontId="1" fillId="2" borderId="0" xfId="0" applyNumberFormat="1" applyFont="1" applyFill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2" fillId="3" borderId="0" xfId="0" applyFont="1" applyFill="1" applyAlignment="1"/>
    <xf numFmtId="0" fontId="0" fillId="0" borderId="1" xfId="0" applyBorder="1" applyAlignment="1"/>
    <xf numFmtId="0" fontId="13" fillId="0" borderId="1" xfId="0" applyFont="1" applyBorder="1" applyAlignment="1"/>
    <xf numFmtId="0" fontId="0" fillId="0" borderId="0" xfId="0" applyAlignment="1"/>
    <xf numFmtId="8" fontId="13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wrapText="1"/>
    </xf>
    <xf numFmtId="0" fontId="8" fillId="0" borderId="0" xfId="0" applyFont="1" applyAlignment="1">
      <alignment horizontal="right"/>
    </xf>
    <xf numFmtId="165" fontId="0" fillId="0" borderId="1" xfId="0" applyNumberFormat="1" applyBorder="1"/>
    <xf numFmtId="165" fontId="13" fillId="0" borderId="1" xfId="0" applyNumberFormat="1" applyFont="1" applyBorder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12" fillId="3" borderId="3" xfId="0" applyFont="1" applyFill="1" applyBorder="1" applyAlignment="1">
      <alignment horizontal="right"/>
    </xf>
    <xf numFmtId="164" fontId="10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workbookViewId="0">
      <selection activeCell="B4" sqref="B4:I4"/>
    </sheetView>
  </sheetViews>
  <sheetFormatPr baseColWidth="10" defaultRowHeight="15" x14ac:dyDescent="0"/>
  <cols>
    <col min="1" max="1" width="24.6640625" bestFit="1" customWidth="1"/>
    <col min="2" max="2" width="10.83203125" style="28"/>
    <col min="3" max="3" width="10.83203125" style="12"/>
    <col min="4" max="4" width="60" customWidth="1"/>
    <col min="5" max="5" width="28" bestFit="1" customWidth="1"/>
    <col min="6" max="6" width="12.5" style="12" bestFit="1" customWidth="1"/>
    <col min="7" max="7" width="12.5" bestFit="1" customWidth="1"/>
    <col min="8" max="8" width="14.5" bestFit="1" customWidth="1"/>
    <col min="9" max="9" width="16.6640625" bestFit="1" customWidth="1"/>
  </cols>
  <sheetData>
    <row r="1" spans="1:11" s="4" customFormat="1" ht="20">
      <c r="A1" s="5" t="s">
        <v>0</v>
      </c>
      <c r="B1" s="34"/>
      <c r="C1" s="34"/>
      <c r="D1" s="34"/>
      <c r="E1" s="34"/>
      <c r="F1" s="34"/>
      <c r="G1" s="34"/>
      <c r="H1" s="34"/>
      <c r="I1" s="34"/>
    </row>
    <row r="2" spans="1:11" s="4" customFormat="1" ht="20">
      <c r="A2" s="5" t="s">
        <v>54</v>
      </c>
      <c r="B2" s="35"/>
      <c r="C2" s="35"/>
      <c r="D2" s="35"/>
      <c r="E2" s="35"/>
      <c r="F2" s="35"/>
      <c r="G2" s="35"/>
      <c r="H2" s="35"/>
      <c r="I2" s="35"/>
    </row>
    <row r="3" spans="1:11" s="4" customFormat="1" ht="20">
      <c r="A3" s="5" t="s">
        <v>53</v>
      </c>
      <c r="B3" s="39"/>
      <c r="C3" s="39"/>
      <c r="D3" s="39"/>
      <c r="E3" s="39"/>
      <c r="F3" s="39"/>
      <c r="G3" s="39"/>
      <c r="H3" s="39"/>
      <c r="I3" s="39"/>
    </row>
    <row r="4" spans="1:11" s="4" customFormat="1" ht="20">
      <c r="A4" s="5" t="s">
        <v>55</v>
      </c>
      <c r="B4" s="40"/>
      <c r="C4" s="40"/>
      <c r="D4" s="40"/>
      <c r="E4" s="40"/>
      <c r="F4" s="40"/>
      <c r="G4" s="40"/>
      <c r="H4" s="40"/>
      <c r="I4" s="40"/>
    </row>
    <row r="5" spans="1:11" ht="20">
      <c r="A5" s="13"/>
      <c r="B5" s="38"/>
      <c r="C5" s="38"/>
      <c r="D5" s="38"/>
      <c r="E5" s="38"/>
      <c r="F5" s="38"/>
      <c r="G5" s="38"/>
      <c r="H5" s="38"/>
      <c r="I5" s="38"/>
      <c r="J5" s="13"/>
      <c r="K5" s="13"/>
    </row>
    <row r="6" spans="1:11" s="4" customFormat="1" ht="20">
      <c r="A6" s="5" t="s">
        <v>50</v>
      </c>
      <c r="B6" s="35"/>
      <c r="C6" s="35"/>
      <c r="D6" s="35"/>
      <c r="E6" s="35"/>
      <c r="F6" s="35"/>
      <c r="G6" s="35"/>
      <c r="H6" s="35"/>
      <c r="I6" s="35"/>
    </row>
    <row r="7" spans="1:11" ht="20">
      <c r="A7" s="14" t="s">
        <v>36</v>
      </c>
      <c r="B7" s="25" t="s">
        <v>1</v>
      </c>
      <c r="C7" s="18" t="s">
        <v>2</v>
      </c>
      <c r="D7" s="16" t="s">
        <v>3</v>
      </c>
      <c r="E7" s="14" t="s">
        <v>4</v>
      </c>
      <c r="F7" s="20" t="s">
        <v>10</v>
      </c>
      <c r="G7" s="14" t="s">
        <v>11</v>
      </c>
      <c r="H7" s="15" t="s">
        <v>5</v>
      </c>
      <c r="I7" s="15" t="s">
        <v>6</v>
      </c>
      <c r="J7" s="13"/>
      <c r="K7" s="13"/>
    </row>
    <row r="8" spans="1:11" ht="18">
      <c r="A8" s="1" t="s">
        <v>24</v>
      </c>
      <c r="B8" s="26">
        <v>1</v>
      </c>
      <c r="C8" s="2">
        <v>65</v>
      </c>
      <c r="D8" s="7" t="s">
        <v>41</v>
      </c>
      <c r="E8" s="1" t="s">
        <v>31</v>
      </c>
      <c r="F8" s="11"/>
      <c r="G8" s="6" t="s">
        <v>28</v>
      </c>
      <c r="H8" s="2">
        <f>B8*C8</f>
        <v>65</v>
      </c>
      <c r="I8" s="32">
        <v>65</v>
      </c>
    </row>
    <row r="9" spans="1:11" ht="18">
      <c r="A9" s="1" t="s">
        <v>8</v>
      </c>
      <c r="B9" s="26">
        <v>1</v>
      </c>
      <c r="C9" s="2">
        <v>0</v>
      </c>
      <c r="D9" s="7" t="s">
        <v>38</v>
      </c>
      <c r="E9" s="1" t="s">
        <v>37</v>
      </c>
      <c r="F9" s="11"/>
      <c r="G9" s="1" t="s">
        <v>47</v>
      </c>
      <c r="H9" s="2">
        <f t="shared" ref="H9:H12" si="0">B9*C9</f>
        <v>0</v>
      </c>
      <c r="I9" s="32"/>
    </row>
    <row r="10" spans="1:11">
      <c r="A10" s="23" t="s">
        <v>39</v>
      </c>
      <c r="B10" s="26">
        <v>200</v>
      </c>
      <c r="C10" s="2">
        <v>3</v>
      </c>
      <c r="D10" s="30" t="s">
        <v>40</v>
      </c>
      <c r="E10" s="23" t="s">
        <v>31</v>
      </c>
      <c r="F10" s="24"/>
      <c r="G10" s="1" t="s">
        <v>28</v>
      </c>
      <c r="H10" s="2">
        <f t="shared" si="0"/>
        <v>600</v>
      </c>
      <c r="I10" s="32">
        <v>450</v>
      </c>
    </row>
    <row r="11" spans="1:11">
      <c r="A11" s="23" t="s">
        <v>9</v>
      </c>
      <c r="B11" s="26">
        <v>200</v>
      </c>
      <c r="C11" s="2">
        <v>0.5</v>
      </c>
      <c r="D11" s="30" t="s">
        <v>43</v>
      </c>
      <c r="E11" s="23" t="s">
        <v>44</v>
      </c>
      <c r="F11" s="24"/>
      <c r="G11" s="1" t="s">
        <v>45</v>
      </c>
      <c r="H11" s="2">
        <f t="shared" si="0"/>
        <v>100</v>
      </c>
      <c r="I11" s="32">
        <v>75</v>
      </c>
    </row>
    <row r="12" spans="1:11">
      <c r="A12" s="17" t="s">
        <v>17</v>
      </c>
      <c r="B12" s="27">
        <v>2</v>
      </c>
      <c r="C12" s="29">
        <v>50</v>
      </c>
      <c r="D12" s="19" t="s">
        <v>42</v>
      </c>
      <c r="E12" s="17" t="s">
        <v>32</v>
      </c>
      <c r="F12" s="21"/>
      <c r="G12" s="17" t="s">
        <v>28</v>
      </c>
      <c r="H12" s="2">
        <f t="shared" si="0"/>
        <v>100</v>
      </c>
      <c r="I12" s="33">
        <v>100</v>
      </c>
    </row>
    <row r="13" spans="1:11" ht="20">
      <c r="A13" s="37" t="s">
        <v>25</v>
      </c>
      <c r="B13" s="37"/>
      <c r="C13" s="37"/>
      <c r="D13" s="37"/>
      <c r="E13" s="37"/>
      <c r="F13" s="37"/>
      <c r="G13" s="37"/>
      <c r="H13" s="15">
        <f>SUM(H8:H12)</f>
        <v>865</v>
      </c>
      <c r="I13" s="15">
        <f>SUM(I8:I12)</f>
        <v>690</v>
      </c>
      <c r="J13" s="13"/>
      <c r="K13" s="13"/>
    </row>
    <row r="14" spans="1:11">
      <c r="B14"/>
      <c r="C14" s="3"/>
      <c r="D14" s="8"/>
      <c r="F14"/>
      <c r="G14" s="31" t="s">
        <v>51</v>
      </c>
      <c r="H14" s="9">
        <v>1000</v>
      </c>
      <c r="I14" s="9">
        <v>1000</v>
      </c>
    </row>
    <row r="15" spans="1:11">
      <c r="B15"/>
      <c r="C15" s="3"/>
      <c r="D15" s="8"/>
      <c r="F15"/>
      <c r="G15" s="31" t="s">
        <v>52</v>
      </c>
      <c r="H15" s="9">
        <f>H14-H13</f>
        <v>135</v>
      </c>
      <c r="I15" s="9">
        <f>I14-I13</f>
        <v>310</v>
      </c>
    </row>
    <row r="17" spans="1:11" s="4" customFormat="1" ht="20">
      <c r="A17" s="5" t="s">
        <v>50</v>
      </c>
      <c r="B17" s="35"/>
      <c r="C17" s="35"/>
      <c r="D17" s="35"/>
      <c r="E17" s="35"/>
      <c r="F17" s="35"/>
      <c r="G17" s="35"/>
      <c r="H17" s="35"/>
      <c r="I17" s="35"/>
    </row>
    <row r="18" spans="1:11" ht="20">
      <c r="A18" s="14" t="s">
        <v>49</v>
      </c>
      <c r="B18" s="25" t="s">
        <v>1</v>
      </c>
      <c r="C18" s="18" t="s">
        <v>2</v>
      </c>
      <c r="D18" s="16" t="s">
        <v>3</v>
      </c>
      <c r="E18" s="14" t="s">
        <v>4</v>
      </c>
      <c r="F18" s="20" t="s">
        <v>10</v>
      </c>
      <c r="G18" s="14" t="s">
        <v>11</v>
      </c>
      <c r="H18" s="15" t="s">
        <v>5</v>
      </c>
      <c r="I18" s="15" t="s">
        <v>6</v>
      </c>
      <c r="J18" s="13"/>
      <c r="K18" s="13"/>
    </row>
    <row r="19" spans="1:11" ht="18">
      <c r="A19" s="1" t="s">
        <v>7</v>
      </c>
      <c r="B19" s="26">
        <v>200</v>
      </c>
      <c r="C19" s="2">
        <v>0.5</v>
      </c>
      <c r="D19" s="7" t="s">
        <v>12</v>
      </c>
      <c r="E19" s="1" t="s">
        <v>31</v>
      </c>
      <c r="F19" s="11"/>
      <c r="G19" s="6" t="s">
        <v>28</v>
      </c>
      <c r="H19" s="2">
        <f>B19*C19</f>
        <v>100</v>
      </c>
      <c r="I19" s="32"/>
    </row>
    <row r="20" spans="1:11" ht="18">
      <c r="A20" s="1" t="s">
        <v>7</v>
      </c>
      <c r="B20" s="26">
        <v>200</v>
      </c>
      <c r="C20" s="2">
        <v>0.43</v>
      </c>
      <c r="D20" s="7" t="s">
        <v>13</v>
      </c>
      <c r="E20" s="1" t="s">
        <v>26</v>
      </c>
      <c r="F20" s="11"/>
      <c r="G20" s="10" t="s">
        <v>29</v>
      </c>
      <c r="H20" s="2">
        <f t="shared" ref="H20:H22" si="1">B20*C20</f>
        <v>86</v>
      </c>
      <c r="I20" s="32"/>
    </row>
    <row r="21" spans="1:11" ht="18">
      <c r="A21" s="1" t="s">
        <v>8</v>
      </c>
      <c r="B21" s="26">
        <v>1</v>
      </c>
      <c r="C21" s="2">
        <v>2000</v>
      </c>
      <c r="D21" s="7" t="s">
        <v>48</v>
      </c>
      <c r="E21" s="1" t="s">
        <v>33</v>
      </c>
      <c r="F21" s="11"/>
      <c r="G21" t="s">
        <v>30</v>
      </c>
      <c r="H21" s="2">
        <f t="shared" si="1"/>
        <v>2000</v>
      </c>
      <c r="I21" s="32"/>
    </row>
    <row r="22" spans="1:11" ht="18">
      <c r="A22" s="1" t="s">
        <v>9</v>
      </c>
      <c r="B22" s="26">
        <v>150</v>
      </c>
      <c r="C22" s="2">
        <f>21*1.2</f>
        <v>25.2</v>
      </c>
      <c r="D22" s="7" t="s">
        <v>15</v>
      </c>
      <c r="E22" s="1" t="s">
        <v>46</v>
      </c>
      <c r="F22" s="11"/>
      <c r="G22" s="1" t="s">
        <v>30</v>
      </c>
      <c r="H22" s="2">
        <f t="shared" si="1"/>
        <v>3780</v>
      </c>
      <c r="I22" s="32"/>
    </row>
    <row r="23" spans="1:11" ht="18">
      <c r="A23" s="1" t="s">
        <v>19</v>
      </c>
      <c r="B23" s="26">
        <v>1</v>
      </c>
      <c r="C23" s="2">
        <v>0</v>
      </c>
      <c r="D23" s="7" t="s">
        <v>20</v>
      </c>
      <c r="E23" s="1" t="s">
        <v>46</v>
      </c>
      <c r="F23" s="11"/>
      <c r="G23" s="1" t="s">
        <v>30</v>
      </c>
      <c r="H23" s="2"/>
      <c r="I23" s="32"/>
    </row>
    <row r="24" spans="1:11" ht="18">
      <c r="A24" s="1" t="s">
        <v>14</v>
      </c>
      <c r="B24" s="26">
        <v>15</v>
      </c>
      <c r="C24" s="2">
        <v>0</v>
      </c>
      <c r="D24" s="7" t="s">
        <v>22</v>
      </c>
      <c r="E24" s="1" t="s">
        <v>34</v>
      </c>
      <c r="F24" s="11"/>
      <c r="G24" s="11" t="s">
        <v>28</v>
      </c>
      <c r="H24" s="2">
        <f t="shared" ref="H24:H29" si="2">B24*C24</f>
        <v>0</v>
      </c>
      <c r="I24" s="32"/>
    </row>
    <row r="25" spans="1:11" ht="18">
      <c r="A25" s="1" t="s">
        <v>14</v>
      </c>
      <c r="B25" s="26">
        <v>150</v>
      </c>
      <c r="C25" s="2">
        <v>0</v>
      </c>
      <c r="D25" s="7" t="s">
        <v>35</v>
      </c>
      <c r="E25" s="1" t="s">
        <v>34</v>
      </c>
      <c r="F25" s="11"/>
      <c r="G25" s="11" t="s">
        <v>28</v>
      </c>
      <c r="H25" s="2">
        <f t="shared" si="2"/>
        <v>0</v>
      </c>
      <c r="I25" s="32"/>
    </row>
    <row r="26" spans="1:11" ht="18">
      <c r="A26" s="1" t="s">
        <v>14</v>
      </c>
      <c r="B26" s="26">
        <v>150</v>
      </c>
      <c r="C26" s="2">
        <v>0</v>
      </c>
      <c r="D26" s="7" t="s">
        <v>21</v>
      </c>
      <c r="E26" s="1" t="s">
        <v>34</v>
      </c>
      <c r="F26" s="11"/>
      <c r="G26" s="11" t="s">
        <v>28</v>
      </c>
      <c r="H26" s="2">
        <f t="shared" si="2"/>
        <v>0</v>
      </c>
      <c r="I26" s="32"/>
    </row>
    <row r="27" spans="1:11" ht="18">
      <c r="A27" s="1" t="s">
        <v>14</v>
      </c>
      <c r="B27" s="26">
        <v>15</v>
      </c>
      <c r="C27" s="2">
        <f>15*1.2</f>
        <v>18</v>
      </c>
      <c r="D27" s="7" t="s">
        <v>16</v>
      </c>
      <c r="E27" s="1" t="s">
        <v>34</v>
      </c>
      <c r="F27" s="11"/>
      <c r="G27" s="11" t="s">
        <v>28</v>
      </c>
      <c r="H27" s="2">
        <f t="shared" si="2"/>
        <v>270</v>
      </c>
      <c r="I27" s="32"/>
    </row>
    <row r="28" spans="1:11" ht="18">
      <c r="A28" s="1" t="s">
        <v>17</v>
      </c>
      <c r="B28" s="26">
        <v>1</v>
      </c>
      <c r="C28" s="2">
        <f>50*1.2</f>
        <v>60</v>
      </c>
      <c r="D28" s="7" t="s">
        <v>18</v>
      </c>
      <c r="E28" s="1" t="s">
        <v>32</v>
      </c>
      <c r="F28" s="11"/>
      <c r="G28" s="11" t="s">
        <v>28</v>
      </c>
      <c r="H28" s="2">
        <f t="shared" si="2"/>
        <v>60</v>
      </c>
      <c r="I28" s="32"/>
    </row>
    <row r="29" spans="1:11" ht="18">
      <c r="A29" s="1" t="s">
        <v>17</v>
      </c>
      <c r="B29" s="26">
        <v>1</v>
      </c>
      <c r="C29" s="2">
        <f>250*1.2</f>
        <v>300</v>
      </c>
      <c r="D29" s="7" t="s">
        <v>23</v>
      </c>
      <c r="E29" s="1" t="s">
        <v>32</v>
      </c>
      <c r="F29" s="11"/>
      <c r="G29" s="11" t="s">
        <v>28</v>
      </c>
      <c r="H29" s="2">
        <f t="shared" si="2"/>
        <v>300</v>
      </c>
      <c r="I29" s="32"/>
    </row>
    <row r="30" spans="1:11" ht="20">
      <c r="A30" s="37" t="s">
        <v>25</v>
      </c>
      <c r="B30" s="37"/>
      <c r="C30" s="37"/>
      <c r="D30" s="37"/>
      <c r="E30" s="37"/>
      <c r="F30" s="37"/>
      <c r="G30" s="37"/>
      <c r="H30" s="15">
        <f>SUM(H19:H29)</f>
        <v>6596</v>
      </c>
      <c r="I30" s="15">
        <f>SUM(I19:I29)</f>
        <v>0</v>
      </c>
      <c r="J30" s="13"/>
      <c r="K30" s="13"/>
    </row>
    <row r="31" spans="1:11">
      <c r="B31"/>
      <c r="C31" s="3"/>
      <c r="D31" s="8"/>
      <c r="F31"/>
      <c r="G31" s="31" t="s">
        <v>51</v>
      </c>
      <c r="H31" s="9">
        <v>7500</v>
      </c>
      <c r="I31" s="9">
        <v>7500</v>
      </c>
    </row>
    <row r="32" spans="1:11">
      <c r="B32"/>
      <c r="C32" s="3"/>
      <c r="D32" s="8"/>
      <c r="F32"/>
      <c r="G32" s="31" t="s">
        <v>52</v>
      </c>
      <c r="H32" s="9">
        <f>H31-H30</f>
        <v>904</v>
      </c>
      <c r="I32" s="9">
        <f>I31-I30</f>
        <v>7500</v>
      </c>
    </row>
    <row r="35" spans="1:9" ht="20">
      <c r="H35" s="15" t="s">
        <v>5</v>
      </c>
      <c r="I35" s="15" t="s">
        <v>6</v>
      </c>
    </row>
    <row r="36" spans="1:9" ht="28" customHeight="1">
      <c r="A36" s="36" t="s">
        <v>27</v>
      </c>
      <c r="B36" s="36"/>
      <c r="C36" s="36"/>
      <c r="D36" s="36"/>
      <c r="E36" s="36"/>
      <c r="F36" s="36"/>
      <c r="G36" s="36"/>
      <c r="H36" s="22">
        <f>H30+H13</f>
        <v>7461</v>
      </c>
      <c r="I36" s="22">
        <f>I30+I13</f>
        <v>690</v>
      </c>
    </row>
  </sheetData>
  <mergeCells count="10">
    <mergeCell ref="B1:I1"/>
    <mergeCell ref="B2:I2"/>
    <mergeCell ref="B3:I3"/>
    <mergeCell ref="B4:I4"/>
    <mergeCell ref="B6:I6"/>
    <mergeCell ref="A36:G36"/>
    <mergeCell ref="B17:I17"/>
    <mergeCell ref="A30:G30"/>
    <mergeCell ref="B5:I5"/>
    <mergeCell ref="A13:G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 Element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Leigh</dc:creator>
  <cp:lastModifiedBy>Heather Leigh</cp:lastModifiedBy>
  <dcterms:created xsi:type="dcterms:W3CDTF">2015-02-06T20:13:42Z</dcterms:created>
  <dcterms:modified xsi:type="dcterms:W3CDTF">2016-08-08T19:08:34Z</dcterms:modified>
</cp:coreProperties>
</file>